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Transparency Web Page\2022\Debt Obligation\"/>
    </mc:Choice>
  </mc:AlternateContent>
  <xr:revisionPtr revIDLastSave="0" documentId="13_ncr:1_{3BE5FAC9-3E5E-4BAB-921B-1CA4DF28E1E9}" xr6:coauthVersionLast="36" xr6:coauthVersionMax="36" xr10:uidLastSave="{00000000-0000-0000-0000-000000000000}"/>
  <bookViews>
    <workbookView xWindow="480" yWindow="105" windowWidth="27795" windowHeight="10950" activeTab="1" xr2:uid="{00000000-000D-0000-FFFF-FFFF00000000}"/>
  </bookViews>
  <sheets>
    <sheet name="Chart Population" sheetId="5" r:id="rId1"/>
    <sheet name="Chart Students" sheetId="4" r:id="rId2"/>
    <sheet name="Data" sheetId="2" r:id="rId3"/>
  </sheets>
  <calcPr calcId="191029"/>
</workbook>
</file>

<file path=xl/calcChain.xml><?xml version="1.0" encoding="utf-8"?>
<calcChain xmlns="http://schemas.openxmlformats.org/spreadsheetml/2006/main">
  <c r="E6" i="2" l="1"/>
  <c r="E5" i="2"/>
  <c r="E4" i="2"/>
  <c r="E3" i="2"/>
  <c r="E2" i="2"/>
  <c r="B4" i="2"/>
  <c r="B3" i="2"/>
  <c r="B2" i="2"/>
  <c r="B5" i="2"/>
  <c r="B10" i="2"/>
  <c r="B11" i="2"/>
  <c r="B12" i="2"/>
  <c r="B13" i="2"/>
  <c r="B14" i="2" l="1"/>
  <c r="D13" i="2"/>
  <c r="E13" i="2"/>
  <c r="E12" i="2"/>
  <c r="D12" i="2"/>
  <c r="D11" i="2"/>
  <c r="E11" i="2"/>
  <c r="D10" i="2"/>
  <c r="E10" i="2"/>
  <c r="B6" i="2"/>
  <c r="D14" i="2" l="1"/>
  <c r="E14" i="2" l="1"/>
</calcChain>
</file>

<file path=xl/sharedStrings.xml><?xml version="1.0" encoding="utf-8"?>
<sst xmlns="http://schemas.openxmlformats.org/spreadsheetml/2006/main" count="13" uniqueCount="10">
  <si>
    <t>Tax-supported debt per capita</t>
  </si>
  <si>
    <t>Fiscal Year</t>
  </si>
  <si>
    <t xml:space="preserve">CPI Inflation Calculator: http://www.bls.gov/data/inflation_calculator.htm </t>
  </si>
  <si>
    <t>Student Enrollment</t>
  </si>
  <si>
    <t>Population</t>
  </si>
  <si>
    <t>Inflation-Adjusted        Tax-supported Debt       per Capita - Student</t>
  </si>
  <si>
    <t>Inflation-Adjusted          Tax-supported Debt          per Capita - Population</t>
  </si>
  <si>
    <t>Note: The inflation adjustment uses the Consumer Price Index (CPI) published by the Bureau of Labor Statistics (BLS).</t>
  </si>
  <si>
    <t>Population: Municipal Advisory Council of Texas</t>
  </si>
  <si>
    <t>CPI Multiplier (Inflation Adjustment to 2022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</si>
</sst>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,##0;[Red]&quot;($&quot;#,##0\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Font="1" applyBorder="1"/>
    <xf numFmtId="164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top"/>
    </xf>
    <xf numFmtId="165" fontId="0" fillId="0" borderId="1" xfId="1" applyNumberFormat="1" applyFont="1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Font="1" applyBorder="1"/>
    <xf numFmtId="164" fontId="3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165" fontId="0" fillId="0" borderId="0" xfId="1" applyNumberFormat="1" applyFont="1" applyBorder="1"/>
    <xf numFmtId="0" fontId="4" fillId="3" borderId="1" xfId="0" applyFont="1" applyFill="1" applyBorder="1" applyAlignment="1">
      <alignment horizontal="center" wrapText="1"/>
    </xf>
    <xf numFmtId="44" fontId="3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 Porte Independent School District</a:t>
            </a:r>
          </a:p>
          <a:p>
            <a:pPr>
              <a:defRPr/>
            </a:pPr>
            <a:r>
              <a:rPr lang="en-US"/>
              <a:t>Inflation-Adjusted</a:t>
            </a:r>
            <a:r>
              <a:rPr lang="en-US" baseline="0"/>
              <a:t> Tax-Supported Debt Per Capita - Population</a:t>
            </a:r>
          </a:p>
          <a:p>
            <a:pPr>
              <a:defRPr/>
            </a:pPr>
            <a:r>
              <a:rPr lang="en-US" sz="1200" baseline="0"/>
              <a:t>(in 2022 Dollars)</a:t>
            </a:r>
          </a:p>
          <a:p>
            <a:pPr>
              <a:defRPr/>
            </a:pPr>
            <a:r>
              <a:rPr lang="en-US" sz="1200" baseline="0"/>
              <a:t>For the Year Ended June 30</a:t>
            </a:r>
            <a:endParaRPr lang="en-US" sz="1200"/>
          </a:p>
        </c:rich>
      </c:tx>
      <c:layout>
        <c:manualLayout>
          <c:xMode val="edge"/>
          <c:yMode val="edge"/>
          <c:x val="0.25859792359873846"/>
          <c:y val="1.4147287746921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385478839441413E-2"/>
          <c:y val="0.17436937763819052"/>
          <c:w val="0.91243087588961191"/>
          <c:h val="0.7275453797028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Tax-supported debt per capita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Data!$E$10:$E$14</c:f>
              <c:numCache>
                <c:formatCode>_("$"* #,##0_);_("$"* \(#,##0\);_("$"* "-"??_);_(@_)</c:formatCode>
                <c:ptCount val="5"/>
                <c:pt idx="0">
                  <c:v>9225.5281347352011</c:v>
                </c:pt>
                <c:pt idx="1">
                  <c:v>9250.1251839041906</c:v>
                </c:pt>
                <c:pt idx="2">
                  <c:v>9754.4454653550965</c:v>
                </c:pt>
                <c:pt idx="3">
                  <c:v>8401.081470800289</c:v>
                </c:pt>
                <c:pt idx="4">
                  <c:v>8125.1018744906278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5-43AB-BC31-F16E80A3ED2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76464168"/>
        <c:axId val="576462992"/>
      </c:barChart>
      <c:catAx>
        <c:axId val="576464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62992"/>
        <c:crosses val="autoZero"/>
        <c:auto val="1"/>
        <c:lblAlgn val="ctr"/>
        <c:lblOffset val="100"/>
        <c:noMultiLvlLbl val="0"/>
      </c:catAx>
      <c:valAx>
        <c:axId val="576462992"/>
        <c:scaling>
          <c:orientation val="minMax"/>
          <c:max val="10500"/>
          <c:min val="75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6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 Porte Independent School District</a:t>
            </a:r>
          </a:p>
          <a:p>
            <a:pPr>
              <a:defRPr/>
            </a:pPr>
            <a:r>
              <a:rPr lang="en-US"/>
              <a:t>Inflation-Adjusted</a:t>
            </a:r>
            <a:r>
              <a:rPr lang="en-US" baseline="0"/>
              <a:t> Tax-Supported Debt Per Capita - Students</a:t>
            </a:r>
          </a:p>
          <a:p>
            <a:pPr>
              <a:defRPr/>
            </a:pPr>
            <a:r>
              <a:rPr lang="en-US" sz="1200" baseline="0"/>
              <a:t>(in 2022 Dollars)</a:t>
            </a:r>
          </a:p>
          <a:p>
            <a:pPr>
              <a:defRPr/>
            </a:pPr>
            <a:r>
              <a:rPr lang="en-US" sz="1200" baseline="0"/>
              <a:t>For the Year Ended June 30</a:t>
            </a:r>
            <a:endParaRPr lang="en-US" sz="1200"/>
          </a:p>
        </c:rich>
      </c:tx>
      <c:layout>
        <c:manualLayout>
          <c:xMode val="edge"/>
          <c:yMode val="edge"/>
          <c:x val="0.25859792359873846"/>
          <c:y val="1.4147287746921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385478839441413E-2"/>
          <c:y val="0.17436937763819052"/>
          <c:w val="0.91243087588961191"/>
          <c:h val="0.7275453797028113"/>
        </c:manualLayout>
      </c:layout>
      <c:barChart>
        <c:barDir val="col"/>
        <c:grouping val="clustered"/>
        <c:varyColors val="0"/>
        <c:ser>
          <c:idx val="0"/>
          <c:order val="0"/>
          <c:tx>
            <c:v>Tax-Supported debt per capta with inflation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Data!$E$2:$E$6</c:f>
              <c:numCache>
                <c:formatCode>_("$"* #,##0_);_("$"* \(#,##0\);_("$"* "-"??_);_(@_)</c:formatCode>
                <c:ptCount val="5"/>
                <c:pt idx="0">
                  <c:v>49954.994728518715</c:v>
                </c:pt>
                <c:pt idx="1">
                  <c:v>48534.344528710732</c:v>
                </c:pt>
                <c:pt idx="2">
                  <c:v>49035.932617850842</c:v>
                </c:pt>
                <c:pt idx="3">
                  <c:v>48412.13467048711</c:v>
                </c:pt>
                <c:pt idx="4">
                  <c:v>43108.24445085039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A-46BB-8BFA-AB7E1370BC0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76464168"/>
        <c:axId val="576462992"/>
      </c:barChart>
      <c:catAx>
        <c:axId val="576464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62992"/>
        <c:crosses val="autoZero"/>
        <c:auto val="1"/>
        <c:lblAlgn val="ctr"/>
        <c:lblOffset val="100"/>
        <c:noMultiLvlLbl val="0"/>
      </c:catAx>
      <c:valAx>
        <c:axId val="576462992"/>
        <c:scaling>
          <c:orientation val="minMax"/>
          <c:max val="55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6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workbookViewId="0">
      <selection activeCell="D28" sqref="D28"/>
    </sheetView>
  </sheetViews>
  <sheetFormatPr defaultRowHeight="15" x14ac:dyDescent="0.25"/>
  <cols>
    <col min="1" max="1" width="9.42578125" bestFit="1" customWidth="1"/>
    <col min="2" max="2" width="18.85546875" customWidth="1"/>
    <col min="3" max="3" width="10.7109375" customWidth="1"/>
    <col min="4" max="4" width="22.140625" customWidth="1"/>
    <col min="5" max="5" width="19.140625" customWidth="1"/>
  </cols>
  <sheetData>
    <row r="1" spans="1:5" s="1" customFormat="1" ht="45" x14ac:dyDescent="0.25">
      <c r="A1" s="6" t="s">
        <v>1</v>
      </c>
      <c r="B1" s="6" t="s">
        <v>0</v>
      </c>
      <c r="C1" s="6" t="s">
        <v>3</v>
      </c>
      <c r="D1" s="6" t="s">
        <v>9</v>
      </c>
      <c r="E1" s="12" t="s">
        <v>5</v>
      </c>
    </row>
    <row r="2" spans="1:5" x14ac:dyDescent="0.25">
      <c r="A2" s="2">
        <v>2018</v>
      </c>
      <c r="B2" s="3">
        <f>335450000/C2</f>
        <v>44207.959936742227</v>
      </c>
      <c r="C2" s="4">
        <v>7588</v>
      </c>
      <c r="D2" s="13">
        <v>1.1299999999999999</v>
      </c>
      <c r="E2" s="5">
        <f>B2*D2</f>
        <v>49954.994728518715</v>
      </c>
    </row>
    <row r="3" spans="1:5" x14ac:dyDescent="0.25">
      <c r="A3" s="2">
        <v>2019</v>
      </c>
      <c r="B3" s="3">
        <f>319980000/C3</f>
        <v>43334.236186348862</v>
      </c>
      <c r="C3" s="4">
        <v>7384</v>
      </c>
      <c r="D3" s="13">
        <v>1.1200000000000001</v>
      </c>
      <c r="E3" s="5">
        <f t="shared" ref="E3:E6" si="0">B3*D3</f>
        <v>48534.344528710732</v>
      </c>
    </row>
    <row r="4" spans="1:5" x14ac:dyDescent="0.25">
      <c r="A4" s="2">
        <v>2020</v>
      </c>
      <c r="B4" s="3">
        <f>331150000/C4</f>
        <v>44987.094144817282</v>
      </c>
      <c r="C4" s="4">
        <v>7361</v>
      </c>
      <c r="D4" s="13">
        <v>1.0900000000000001</v>
      </c>
      <c r="E4" s="5">
        <f t="shared" si="0"/>
        <v>49035.932617850842</v>
      </c>
    </row>
    <row r="5" spans="1:5" x14ac:dyDescent="0.25">
      <c r="A5" s="2">
        <v>2021</v>
      </c>
      <c r="B5" s="3">
        <f>315810000/C5</f>
        <v>45244.985673352436</v>
      </c>
      <c r="C5" s="4">
        <v>6980</v>
      </c>
      <c r="D5" s="13">
        <v>1.07</v>
      </c>
      <c r="E5" s="5">
        <f t="shared" si="0"/>
        <v>48412.13467048711</v>
      </c>
    </row>
    <row r="6" spans="1:5" x14ac:dyDescent="0.25">
      <c r="A6" s="2">
        <v>2022</v>
      </c>
      <c r="B6" s="3">
        <f>299085000/C6</f>
        <v>43108.24445085039</v>
      </c>
      <c r="C6" s="4">
        <v>6938</v>
      </c>
      <c r="D6" s="13">
        <v>1</v>
      </c>
      <c r="E6" s="5">
        <f t="shared" si="0"/>
        <v>43108.24445085039</v>
      </c>
    </row>
    <row r="9" spans="1:5" ht="45" x14ac:dyDescent="0.25">
      <c r="A9" s="6" t="s">
        <v>1</v>
      </c>
      <c r="B9" s="6" t="s">
        <v>0</v>
      </c>
      <c r="C9" s="6" t="s">
        <v>4</v>
      </c>
      <c r="D9" s="6" t="s">
        <v>9</v>
      </c>
      <c r="E9" s="12" t="s">
        <v>6</v>
      </c>
    </row>
    <row r="10" spans="1:5" x14ac:dyDescent="0.25">
      <c r="A10" s="2">
        <v>2018</v>
      </c>
      <c r="B10" s="3">
        <f>335450000/C10</f>
        <v>8164.1841900311529</v>
      </c>
      <c r="C10" s="4">
        <v>41088</v>
      </c>
      <c r="D10" s="13">
        <f>D2</f>
        <v>1.1299999999999999</v>
      </c>
      <c r="E10" s="5">
        <f t="shared" ref="E10:E13" si="1">B10*D10</f>
        <v>9225.5281347352011</v>
      </c>
    </row>
    <row r="11" spans="1:5" x14ac:dyDescent="0.25">
      <c r="A11" s="2">
        <v>2019</v>
      </c>
      <c r="B11" s="3">
        <f>319980000/C11</f>
        <v>8259.0403427715974</v>
      </c>
      <c r="C11" s="4">
        <v>38743</v>
      </c>
      <c r="D11" s="13">
        <f>D3</f>
        <v>1.1200000000000001</v>
      </c>
      <c r="E11" s="5">
        <f t="shared" si="1"/>
        <v>9250.1251839041906</v>
      </c>
    </row>
    <row r="12" spans="1:5" x14ac:dyDescent="0.25">
      <c r="A12" s="2">
        <v>2020</v>
      </c>
      <c r="B12" s="3">
        <f>331150000/C12</f>
        <v>8949.0325370230239</v>
      </c>
      <c r="C12" s="4">
        <v>37004</v>
      </c>
      <c r="D12" s="13">
        <f>D4</f>
        <v>1.0900000000000001</v>
      </c>
      <c r="E12" s="5">
        <f t="shared" si="1"/>
        <v>9754.4454653550965</v>
      </c>
    </row>
    <row r="13" spans="1:5" x14ac:dyDescent="0.25">
      <c r="A13" s="2">
        <v>2021</v>
      </c>
      <c r="B13" s="3">
        <f>315810000/C13</f>
        <v>7851.4780100937278</v>
      </c>
      <c r="C13" s="4">
        <v>40223</v>
      </c>
      <c r="D13" s="13">
        <f>D5</f>
        <v>1.07</v>
      </c>
      <c r="E13" s="5">
        <f t="shared" si="1"/>
        <v>8401.081470800289</v>
      </c>
    </row>
    <row r="14" spans="1:5" x14ac:dyDescent="0.25">
      <c r="A14" s="2">
        <v>2022</v>
      </c>
      <c r="B14" s="3">
        <f>299085000/C14</f>
        <v>8125.1018744906278</v>
      </c>
      <c r="C14" s="4">
        <v>36810</v>
      </c>
      <c r="D14" s="13">
        <f>D6</f>
        <v>1</v>
      </c>
      <c r="E14" s="5">
        <f t="shared" ref="E14" si="2">B14*D14</f>
        <v>8125.1018744906278</v>
      </c>
    </row>
    <row r="16" spans="1:5" x14ac:dyDescent="0.25">
      <c r="A16" s="7"/>
      <c r="B16" s="8"/>
      <c r="C16" s="9"/>
      <c r="D16" s="10"/>
      <c r="E16" s="11"/>
    </row>
    <row r="17" spans="1:5" ht="31.15" customHeight="1" x14ac:dyDescent="0.25">
      <c r="A17" s="14" t="s">
        <v>7</v>
      </c>
      <c r="B17" s="14"/>
      <c r="C17" s="14"/>
      <c r="D17" s="14"/>
      <c r="E17" s="14"/>
    </row>
    <row r="18" spans="1:5" x14ac:dyDescent="0.25">
      <c r="A18" t="s">
        <v>2</v>
      </c>
    </row>
    <row r="19" spans="1:5" x14ac:dyDescent="0.25">
      <c r="A19" t="s">
        <v>8</v>
      </c>
    </row>
  </sheetData>
  <mergeCells count="1">
    <mergeCell ref="A17:E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Chart Population</vt:lpstr>
      <vt:lpstr>Chart Students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Gibson</dc:creator>
  <cp:lastModifiedBy>Jackie McGee</cp:lastModifiedBy>
  <cp:lastPrinted>2019-12-10T21:14:55Z</cp:lastPrinted>
  <dcterms:created xsi:type="dcterms:W3CDTF">2016-01-15T19:17:24Z</dcterms:created>
  <dcterms:modified xsi:type="dcterms:W3CDTF">2022-12-06T22:13:52Z</dcterms:modified>
</cp:coreProperties>
</file>